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лья\Desktop\маша\Школы\Обуховская\замена\18.04.2025 2н5д типовой\"/>
    </mc:Choice>
  </mc:AlternateContent>
  <bookViews>
    <workbookView xWindow="0" yWindow="0" windowWidth="10150" windowHeight="5190"/>
  </bookViews>
  <sheets>
    <sheet name="7-11" sheetId="1" r:id="rId1"/>
    <sheet name="12-18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I7" i="2"/>
  <c r="H7" i="2"/>
  <c r="J5" i="2"/>
  <c r="I5" i="2"/>
  <c r="H5" i="2"/>
  <c r="J4" i="2"/>
  <c r="I4" i="2"/>
  <c r="H4" i="2"/>
  <c r="G7" i="2"/>
  <c r="G5" i="2"/>
  <c r="G4" i="2"/>
  <c r="F7" i="2"/>
</calcChain>
</file>

<file path=xl/sharedStrings.xml><?xml version="1.0" encoding="utf-8"?>
<sst xmlns="http://schemas.openxmlformats.org/spreadsheetml/2006/main" count="50" uniqueCount="26">
  <si>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</si>
  <si>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</si>
  <si>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</si>
  <si>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</si>
  <si>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</si>
  <si>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</si>
  <si>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</si>
  <si>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</si>
  <si>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</si>
  <si>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</si>
  <si>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</si>
  <si>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</si>
  <si>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</si>
  <si>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</si>
  <si>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2 блюдо</t>
  </si>
  <si>
    <t>2н5д</t>
  </si>
  <si>
    <t>Обуховская СОШ</t>
  </si>
  <si>
    <t xml:space="preserve">Обуховская СОШ </t>
  </si>
  <si>
    <t xml:space="preserve">Тефтели мясные </t>
  </si>
  <si>
    <t>Чай с сахаром</t>
  </si>
  <si>
    <t xml:space="preserve">Хлеб пшеничный витаминизированный </t>
  </si>
  <si>
    <t xml:space="preserve">Яйцо </t>
  </si>
  <si>
    <t>Гарнир</t>
  </si>
  <si>
    <t>Напиток</t>
  </si>
  <si>
    <t>Хлеб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</si>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</sst>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6" fillId="2" borderId="14" xfId="0" applyFont="1" applyFill="1" applyBorder="1" applyProtection="1">
      <protection locked="0"/>
    </xf>
    <xf numFmtId="0" fontId="6" fillId="2" borderId="17" xfId="0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alignment horizontal="right"/>
      <protection locked="0"/>
    </xf>
    <xf numFmtId="0" fontId="6" fillId="2" borderId="18" xfId="0" applyFont="1" applyFill="1" applyBorder="1" applyAlignment="1" applyProtection="1">
      <alignment horizontal="right"/>
      <protection locked="0"/>
    </xf>
    <xf numFmtId="0" fontId="6" fillId="3" borderId="0" xfId="0" applyFont="1" applyFill="1" applyBorder="1"/>
    <xf numFmtId="0" fontId="6" fillId="3" borderId="0" xfId="0" applyFont="1" applyFill="1" applyBorder="1" applyProtection="1">
      <protection locked="0"/>
    </xf>
    <xf numFmtId="0" fontId="7" fillId="3" borderId="0" xfId="0" applyFont="1" applyFill="1" applyBorder="1" applyAlignment="1">
      <alignment vertical="center" wrapText="1"/>
    </xf>
    <xf numFmtId="0" fontId="7" fillId="3" borderId="0" xfId="0" applyFont="1" applyFill="1" applyBorder="1" applyAlignment="1">
      <alignment horizontal="center" vertical="center" wrapText="1"/>
    </xf>
    <xf numFmtId="2" fontId="5" fillId="3" borderId="0" xfId="0" applyNumberFormat="1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>
      <alignment horizontal="center" vertical="center" wrapText="1"/>
    </xf>
    <xf numFmtId="0" fontId="0" fillId="3" borderId="0" xfId="0" applyFill="1" applyBorder="1"/>
    <xf numFmtId="0" fontId="5" fillId="3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 applyProtection="1">
      <alignment wrapText="1"/>
      <protection locked="0"/>
    </xf>
    <xf numFmtId="1" fontId="5" fillId="3" borderId="0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Border="1" applyAlignment="1">
      <alignment horizontal="justify" vertical="center" wrapText="1"/>
    </xf>
    <xf numFmtId="0" fontId="5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 applyProtection="1">
      <alignment horizontal="right"/>
      <protection locked="0"/>
    </xf>
    <xf numFmtId="16" fontId="6" fillId="3" borderId="0" xfId="0" applyNumberFormat="1" applyFont="1" applyFill="1" applyBorder="1" applyAlignment="1" applyProtection="1">
      <alignment horizontal="right"/>
      <protection locked="0"/>
    </xf>
    <xf numFmtId="0" fontId="9" fillId="3" borderId="0" xfId="0" applyFont="1" applyFill="1" applyBorder="1" applyProtection="1">
      <protection locked="0"/>
    </xf>
    <xf numFmtId="0" fontId="3" fillId="3" borderId="0" xfId="0" applyFont="1" applyFill="1" applyBorder="1" applyAlignment="1">
      <alignment vertical="center" wrapText="1"/>
    </xf>
    <xf numFmtId="0" fontId="4" fillId="2" borderId="15" xfId="0" applyFont="1" applyFill="1" applyBorder="1" applyProtection="1">
      <protection locked="0"/>
    </xf>
    <xf numFmtId="49" fontId="6" fillId="2" borderId="19" xfId="0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7" fillId="2" borderId="1" xfId="0" applyFont="1" applyFill="1" applyBorder="1" applyAlignment="1">
      <alignment horizontal="right" vertical="center" wrapText="1"/>
    </xf>
    <xf numFmtId="0" fontId="7" fillId="2" borderId="8" xfId="0" applyFont="1" applyFill="1" applyBorder="1" applyAlignment="1">
      <alignment horizontal="right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6" fillId="2" borderId="21" xfId="0" applyFont="1" applyFill="1" applyBorder="1" applyAlignment="1" applyProtection="1">
      <alignment horizontal="right"/>
      <protection locked="0"/>
    </xf>
    <xf numFmtId="0" fontId="6" fillId="2" borderId="13" xfId="0" applyFont="1" applyFill="1" applyBorder="1" applyAlignment="1" applyProtection="1">
      <alignment horizontal="right"/>
      <protection locked="0"/>
    </xf>
    <xf numFmtId="0" fontId="6" fillId="2" borderId="22" xfId="0" applyFont="1" applyFill="1" applyBorder="1" applyAlignment="1" applyProtection="1">
      <alignment horizontal="right"/>
      <protection locked="0"/>
    </xf>
    <xf numFmtId="49" fontId="6" fillId="2" borderId="23" xfId="0" applyNumberFormat="1" applyFont="1" applyFill="1" applyBorder="1" applyAlignment="1" applyProtection="1">
      <alignment horizontal="right"/>
      <protection locked="0"/>
    </xf>
    <xf numFmtId="0" fontId="2" fillId="2" borderId="24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justify" vertical="center" wrapText="1"/>
    </xf>
    <xf numFmtId="0" fontId="6" fillId="2" borderId="26" xfId="0" applyFont="1" applyFill="1" applyBorder="1" applyProtection="1">
      <protection locked="0"/>
    </xf>
    <xf numFmtId="0" fontId="6" fillId="2" borderId="25" xfId="0" applyFont="1" applyFill="1" applyBorder="1" applyProtection="1">
      <protection locked="0"/>
    </xf>
    <xf numFmtId="0" fontId="4" fillId="2" borderId="27" xfId="0" applyFont="1" applyFill="1" applyBorder="1" applyProtection="1">
      <protection locked="0"/>
    </xf>
    <xf numFmtId="0" fontId="7" fillId="2" borderId="6" xfId="0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" fillId="2" borderId="15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2" fontId="1" fillId="2" borderId="1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vertical="top" wrapText="1"/>
    </xf>
    <xf numFmtId="0" fontId="10" fillId="4" borderId="35" xfId="0" applyFont="1" applyFill="1" applyBorder="1" applyAlignment="1">
      <alignment horizontal="right" vertical="top" wrapText="1"/>
    </xf>
    <xf numFmtId="2" fontId="10" fillId="4" borderId="36" xfId="0" applyNumberFormat="1" applyFont="1" applyFill="1" applyBorder="1" applyAlignment="1">
      <alignment horizontal="right" vertical="top" wrapText="1"/>
    </xf>
    <xf numFmtId="0" fontId="10" fillId="4" borderId="37" xfId="0" applyFont="1" applyFill="1" applyBorder="1" applyAlignment="1">
      <alignment vertical="top" wrapText="1"/>
    </xf>
    <xf numFmtId="0" fontId="10" fillId="4" borderId="29" xfId="0" applyFont="1" applyFill="1" applyBorder="1" applyAlignment="1">
      <alignment horizontal="right" vertical="top" wrapText="1"/>
    </xf>
    <xf numFmtId="2" fontId="10" fillId="4" borderId="28" xfId="0" applyNumberFormat="1" applyFont="1" applyFill="1" applyBorder="1" applyAlignment="1">
      <alignment horizontal="right" vertical="top" wrapText="1"/>
    </xf>
    <xf numFmtId="0" fontId="10" fillId="2" borderId="1" xfId="0" applyFont="1" applyFill="1" applyBorder="1" applyAlignment="1">
      <alignment horizontal="right" vertical="center" wrapText="1"/>
    </xf>
    <xf numFmtId="0" fontId="10" fillId="2" borderId="8" xfId="0" applyFont="1" applyFill="1" applyBorder="1" applyAlignment="1">
      <alignment horizontal="right" vertical="center" wrapText="1"/>
    </xf>
    <xf numFmtId="0" fontId="10" fillId="2" borderId="32" xfId="0" applyFont="1" applyFill="1" applyBorder="1" applyAlignment="1">
      <alignment horizontal="right" vertical="center" wrapText="1"/>
    </xf>
    <xf numFmtId="0" fontId="10" fillId="2" borderId="38" xfId="0" applyFont="1" applyFill="1" applyBorder="1" applyAlignment="1">
      <alignment horizontal="right" vertical="center" wrapText="1"/>
    </xf>
    <xf numFmtId="0" fontId="10" fillId="4" borderId="39" xfId="0" applyFont="1" applyFill="1" applyBorder="1" applyAlignment="1">
      <alignment vertical="top" wrapText="1"/>
    </xf>
    <xf numFmtId="0" fontId="10" fillId="4" borderId="31" xfId="0" applyFont="1" applyFill="1" applyBorder="1" applyAlignment="1">
      <alignment horizontal="right" vertical="top" wrapText="1"/>
    </xf>
    <xf numFmtId="2" fontId="10" fillId="4" borderId="30" xfId="0" applyNumberFormat="1" applyFont="1" applyFill="1" applyBorder="1" applyAlignment="1">
      <alignment horizontal="right" vertical="top" wrapText="1"/>
    </xf>
    <xf numFmtId="0" fontId="10" fillId="2" borderId="33" xfId="0" applyFont="1" applyFill="1" applyBorder="1" applyAlignment="1">
      <alignment horizontal="right" vertical="center" wrapText="1"/>
    </xf>
    <xf numFmtId="0" fontId="10" fillId="2" borderId="40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2" fontId="1" fillId="2" borderId="10" xfId="0" applyNumberFormat="1" applyFont="1" applyFill="1" applyBorder="1" applyAlignment="1">
      <alignment vertical="center" wrapText="1"/>
    </xf>
    <xf numFmtId="0" fontId="1" fillId="2" borderId="20" xfId="0" applyFont="1" applyFill="1" applyBorder="1" applyAlignment="1">
      <alignment vertical="center" wrapText="1"/>
    </xf>
    <xf numFmtId="2" fontId="7" fillId="2" borderId="1" xfId="0" applyNumberFormat="1" applyFont="1" applyFill="1" applyBorder="1" applyAlignment="1">
      <alignment horizontal="right" vertical="center" wrapText="1"/>
    </xf>
    <xf numFmtId="2" fontId="10" fillId="2" borderId="1" xfId="0" applyNumberFormat="1" applyFont="1" applyFill="1" applyBorder="1" applyAlignment="1">
      <alignment horizontal="right" vertical="center" wrapText="1"/>
    </xf>
    <xf numFmtId="2" fontId="10" fillId="2" borderId="32" xfId="0" applyNumberFormat="1" applyFont="1" applyFill="1" applyBorder="1" applyAlignment="1">
      <alignment horizontal="right" vertical="center" wrapText="1"/>
    </xf>
    <xf numFmtId="2" fontId="10" fillId="2" borderId="33" xfId="0" applyNumberFormat="1" applyFont="1" applyFill="1" applyBorder="1" applyAlignment="1">
      <alignment horizontal="right" vertical="center" wrapText="1"/>
    </xf>
    <xf numFmtId="2" fontId="7" fillId="2" borderId="5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topLeftCell="B1" workbookViewId="0">
      <selection activeCell="D13" sqref="D13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6" t="s">
        <v>17</v>
      </c>
      <c r="C1" s="47"/>
      <c r="D1" s="48"/>
      <c r="E1" t="s">
        <v>11</v>
      </c>
      <c r="F1" s="7"/>
      <c r="I1" t="s">
        <v>1</v>
      </c>
      <c r="J1" s="6" t="s">
        <v>15</v>
      </c>
    </row>
    <row r="2" spans="1:11" ht="7.5" customHeight="1" thickBot="1" x14ac:dyDescent="0.4"/>
    <row r="3" spans="1:11" ht="15" thickBot="1" x14ac:dyDescent="0.4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8" t="s">
        <v>9</v>
      </c>
    </row>
    <row r="4" spans="1:11" x14ac:dyDescent="0.35">
      <c r="A4" s="1" t="s">
        <v>10</v>
      </c>
      <c r="B4" s="39" t="s">
        <v>14</v>
      </c>
      <c r="C4" s="35"/>
      <c r="D4" s="56" t="s">
        <v>18</v>
      </c>
      <c r="E4" s="57">
        <v>90</v>
      </c>
      <c r="F4" s="58">
        <v>62.3</v>
      </c>
      <c r="G4" s="34">
        <v>160.6</v>
      </c>
      <c r="H4" s="34">
        <v>7.7</v>
      </c>
      <c r="I4" s="34">
        <v>7.48</v>
      </c>
      <c r="J4" s="45">
        <v>15.66</v>
      </c>
    </row>
    <row r="5" spans="1:11" x14ac:dyDescent="0.35">
      <c r="A5" s="2"/>
      <c r="B5" s="40" t="s">
        <v>22</v>
      </c>
      <c r="C5" s="36"/>
      <c r="D5" s="59" t="s">
        <v>25</v>
      </c>
      <c r="E5" s="60">
        <v>150</v>
      </c>
      <c r="F5" s="61">
        <v>17.600000000000001</v>
      </c>
      <c r="G5" s="62">
        <v>201</v>
      </c>
      <c r="H5" s="62">
        <v>2.85</v>
      </c>
      <c r="I5" s="62">
        <v>9.3000000000000007</v>
      </c>
      <c r="J5" s="63">
        <v>7.95</v>
      </c>
    </row>
    <row r="6" spans="1:11" x14ac:dyDescent="0.35">
      <c r="A6" s="2"/>
      <c r="B6" s="41" t="s">
        <v>23</v>
      </c>
      <c r="C6" s="36"/>
      <c r="D6" s="59" t="s">
        <v>19</v>
      </c>
      <c r="E6" s="60">
        <v>200</v>
      </c>
      <c r="F6" s="61">
        <v>3.53</v>
      </c>
      <c r="G6" s="32">
        <v>71.11</v>
      </c>
      <c r="H6" s="32">
        <v>0</v>
      </c>
      <c r="I6" s="32">
        <v>0</v>
      </c>
      <c r="J6" s="33">
        <v>18</v>
      </c>
    </row>
    <row r="7" spans="1:11" x14ac:dyDescent="0.35">
      <c r="A7" s="2"/>
      <c r="B7" s="41" t="s">
        <v>24</v>
      </c>
      <c r="C7" s="36"/>
      <c r="D7" s="59" t="s">
        <v>20</v>
      </c>
      <c r="E7" s="60">
        <v>20</v>
      </c>
      <c r="F7" s="61">
        <v>1.63</v>
      </c>
      <c r="G7" s="64">
        <v>60.3</v>
      </c>
      <c r="H7" s="64">
        <v>2.54</v>
      </c>
      <c r="I7" s="64">
        <v>0.4</v>
      </c>
      <c r="J7" s="65">
        <v>11.08</v>
      </c>
    </row>
    <row r="8" spans="1:11" x14ac:dyDescent="0.35">
      <c r="A8" s="2"/>
      <c r="B8" s="42"/>
      <c r="C8" s="36"/>
      <c r="D8" s="66" t="s">
        <v>21</v>
      </c>
      <c r="E8" s="67">
        <v>40</v>
      </c>
      <c r="F8" s="68">
        <v>14.94</v>
      </c>
      <c r="G8" s="69">
        <v>63</v>
      </c>
      <c r="H8" s="69">
        <v>5.08</v>
      </c>
      <c r="I8" s="69">
        <v>4.5999999999999996</v>
      </c>
      <c r="J8" s="70">
        <v>0.28000000000000003</v>
      </c>
    </row>
    <row r="9" spans="1:11" x14ac:dyDescent="0.35">
      <c r="A9" s="2"/>
      <c r="B9" s="43"/>
      <c r="C9" s="37"/>
      <c r="D9" s="49"/>
      <c r="E9" s="50"/>
      <c r="F9" s="51"/>
      <c r="G9" s="32"/>
      <c r="H9" s="32"/>
      <c r="I9" s="32"/>
      <c r="J9" s="33"/>
    </row>
    <row r="10" spans="1:11" ht="15" thickBot="1" x14ac:dyDescent="0.4">
      <c r="A10" s="3"/>
      <c r="B10" s="44"/>
      <c r="C10" s="38"/>
      <c r="D10" s="52"/>
      <c r="E10" s="53"/>
      <c r="F10" s="54"/>
      <c r="G10" s="53"/>
      <c r="H10" s="53"/>
      <c r="I10" s="53"/>
      <c r="J10" s="55"/>
    </row>
    <row r="11" spans="1:11" x14ac:dyDescent="0.35">
      <c r="A11" s="1"/>
      <c r="B11" s="13"/>
      <c r="C11" s="14"/>
      <c r="D11" s="15"/>
      <c r="E11" s="16"/>
      <c r="F11" s="17"/>
      <c r="G11" s="18"/>
      <c r="H11" s="18"/>
      <c r="I11" s="18"/>
      <c r="J11" s="18"/>
      <c r="K11" s="19"/>
    </row>
    <row r="12" spans="1:11" x14ac:dyDescent="0.35">
      <c r="A12" s="2"/>
      <c r="B12" s="14"/>
      <c r="C12" s="14"/>
      <c r="D12" s="20"/>
      <c r="E12" s="18"/>
      <c r="F12" s="17"/>
      <c r="G12" s="18"/>
      <c r="H12" s="18"/>
      <c r="I12" s="18"/>
      <c r="J12" s="18"/>
      <c r="K12" s="19"/>
    </row>
    <row r="13" spans="1:11" x14ac:dyDescent="0.35">
      <c r="A13" s="31"/>
      <c r="B13" s="14"/>
      <c r="C13" s="14"/>
      <c r="D13" s="21"/>
      <c r="E13" s="22"/>
      <c r="F13" s="17"/>
      <c r="G13" s="17"/>
      <c r="H13" s="17"/>
      <c r="I13" s="17"/>
      <c r="J13" s="17"/>
      <c r="K13" s="19"/>
    </row>
    <row r="14" spans="1:11" x14ac:dyDescent="0.35">
      <c r="A14" s="19"/>
      <c r="B14" s="23"/>
      <c r="C14" s="14"/>
      <c r="D14" s="24"/>
      <c r="E14" s="18"/>
      <c r="F14" s="17"/>
      <c r="G14" s="18"/>
      <c r="H14" s="18"/>
      <c r="I14" s="18"/>
      <c r="J14" s="18"/>
      <c r="K14" s="19"/>
    </row>
    <row r="15" spans="1:11" x14ac:dyDescent="0.35">
      <c r="A15" s="19"/>
      <c r="B15" s="23"/>
      <c r="C15" s="25"/>
      <c r="D15" s="24"/>
      <c r="E15" s="18"/>
      <c r="F15" s="17"/>
      <c r="G15" s="16"/>
      <c r="H15" s="16"/>
      <c r="I15" s="16"/>
      <c r="J15" s="16"/>
      <c r="K15" s="19"/>
    </row>
    <row r="16" spans="1:11" x14ac:dyDescent="0.35">
      <c r="A16" s="19"/>
      <c r="B16" s="23"/>
      <c r="C16" s="26"/>
      <c r="D16" s="24"/>
      <c r="E16" s="18"/>
      <c r="F16" s="17"/>
      <c r="G16" s="18"/>
      <c r="H16" s="18"/>
      <c r="I16" s="18"/>
      <c r="J16" s="18"/>
      <c r="K16" s="19"/>
    </row>
    <row r="17" spans="1:11" x14ac:dyDescent="0.35">
      <c r="A17" s="19"/>
      <c r="B17" s="23"/>
      <c r="C17" s="14"/>
      <c r="D17" s="24"/>
      <c r="E17" s="18"/>
      <c r="F17" s="17"/>
      <c r="G17" s="18"/>
      <c r="H17" s="18"/>
      <c r="I17" s="18"/>
      <c r="J17" s="18"/>
      <c r="K17" s="19"/>
    </row>
    <row r="18" spans="1:11" x14ac:dyDescent="0.35">
      <c r="A18" s="19"/>
      <c r="B18" s="27"/>
      <c r="C18" s="25"/>
      <c r="D18" s="28"/>
      <c r="E18" s="18"/>
      <c r="F18" s="17"/>
      <c r="G18" s="18"/>
      <c r="H18" s="18"/>
      <c r="I18" s="18"/>
      <c r="J18" s="18"/>
      <c r="K18" s="19"/>
    </row>
    <row r="19" spans="1:11" x14ac:dyDescent="0.35">
      <c r="A19" s="19"/>
      <c r="B19" s="14"/>
      <c r="C19" s="14"/>
      <c r="D19" s="21"/>
      <c r="E19" s="22"/>
      <c r="F19" s="17"/>
      <c r="G19" s="17"/>
      <c r="H19" s="17"/>
      <c r="I19" s="17"/>
      <c r="J19" s="17"/>
      <c r="K19" s="19"/>
    </row>
    <row r="20" spans="1:11" x14ac:dyDescent="0.35">
      <c r="A20" s="31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 x14ac:dyDescent="0.35">
      <c r="A21" s="31"/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1" x14ac:dyDescent="0.35">
      <c r="A22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opLeftCell="B1" workbookViewId="0">
      <selection activeCell="D15" sqref="D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46" t="s">
        <v>16</v>
      </c>
      <c r="C1" s="47"/>
      <c r="D1" s="48"/>
      <c r="E1" t="s">
        <v>11</v>
      </c>
      <c r="F1" s="7"/>
      <c r="I1" t="s">
        <v>1</v>
      </c>
      <c r="J1" s="6" t="s">
        <v>15</v>
      </c>
    </row>
    <row r="2" spans="1:11" ht="7.5" customHeight="1" thickBot="1" x14ac:dyDescent="0.4"/>
    <row r="3" spans="1:11" ht="15" thickBot="1" x14ac:dyDescent="0.4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8" t="s">
        <v>9</v>
      </c>
    </row>
    <row r="4" spans="1:11" x14ac:dyDescent="0.35">
      <c r="A4" s="1" t="s">
        <v>10</v>
      </c>
      <c r="B4" s="39" t="s">
        <v>14</v>
      </c>
      <c r="C4" s="10"/>
      <c r="D4" s="56" t="s">
        <v>18</v>
      </c>
      <c r="E4" s="57">
        <v>100</v>
      </c>
      <c r="F4" s="58">
        <v>64.48</v>
      </c>
      <c r="G4" s="80">
        <f>100/90*160.6</f>
        <v>178.44444444444446</v>
      </c>
      <c r="H4" s="80">
        <f>100/90*7.7</f>
        <v>8.5555555555555554</v>
      </c>
      <c r="I4" s="80">
        <f>100/90*7.48</f>
        <v>8.3111111111111118</v>
      </c>
      <c r="J4" s="45">
        <f>100/90*15.66</f>
        <v>17.400000000000002</v>
      </c>
    </row>
    <row r="5" spans="1:11" x14ac:dyDescent="0.35">
      <c r="A5" s="2"/>
      <c r="B5" s="40" t="s">
        <v>22</v>
      </c>
      <c r="C5" s="11"/>
      <c r="D5" s="59" t="s">
        <v>25</v>
      </c>
      <c r="E5" s="60">
        <v>180</v>
      </c>
      <c r="F5" s="61">
        <v>19.600000000000001</v>
      </c>
      <c r="G5" s="77">
        <f>1.2*201</f>
        <v>241.2</v>
      </c>
      <c r="H5" s="62">
        <f>1.2*2.85</f>
        <v>3.42</v>
      </c>
      <c r="I5" s="62">
        <f>1.2*9.3</f>
        <v>11.16</v>
      </c>
      <c r="J5" s="63">
        <f>1.2*7.95</f>
        <v>9.5399999999999991</v>
      </c>
    </row>
    <row r="6" spans="1:11" x14ac:dyDescent="0.35">
      <c r="A6" s="2"/>
      <c r="B6" s="41" t="s">
        <v>23</v>
      </c>
      <c r="C6" s="11"/>
      <c r="D6" s="59" t="s">
        <v>19</v>
      </c>
      <c r="E6" s="60">
        <v>200</v>
      </c>
      <c r="F6" s="61">
        <v>3.53</v>
      </c>
      <c r="G6" s="76">
        <v>71.11</v>
      </c>
      <c r="H6" s="32">
        <v>0</v>
      </c>
      <c r="I6" s="32">
        <v>0</v>
      </c>
      <c r="J6" s="33">
        <v>18</v>
      </c>
    </row>
    <row r="7" spans="1:11" x14ac:dyDescent="0.35">
      <c r="A7" s="2"/>
      <c r="B7" s="41" t="s">
        <v>24</v>
      </c>
      <c r="C7" s="11"/>
      <c r="D7" s="59" t="s">
        <v>20</v>
      </c>
      <c r="E7" s="60">
        <v>30</v>
      </c>
      <c r="F7" s="61">
        <f>30/20*1.63</f>
        <v>2.4449999999999998</v>
      </c>
      <c r="G7" s="78">
        <f>30/20*60.3</f>
        <v>90.449999999999989</v>
      </c>
      <c r="H7" s="64">
        <f>30/20*2.54</f>
        <v>3.81</v>
      </c>
      <c r="I7" s="64">
        <f>30/20*0.4</f>
        <v>0.60000000000000009</v>
      </c>
      <c r="J7" s="65">
        <f>30/20*11.08</f>
        <v>16.62</v>
      </c>
    </row>
    <row r="8" spans="1:11" x14ac:dyDescent="0.35">
      <c r="A8" s="2"/>
      <c r="B8" s="9"/>
      <c r="C8" s="11"/>
      <c r="D8" s="66" t="s">
        <v>21</v>
      </c>
      <c r="E8" s="67">
        <v>40</v>
      </c>
      <c r="F8" s="68">
        <v>14.94</v>
      </c>
      <c r="G8" s="79">
        <v>63</v>
      </c>
      <c r="H8" s="69">
        <v>5.08</v>
      </c>
      <c r="I8" s="69">
        <v>4.5999999999999996</v>
      </c>
      <c r="J8" s="70">
        <v>0.28000000000000003</v>
      </c>
    </row>
    <row r="9" spans="1:11" x14ac:dyDescent="0.35">
      <c r="A9" s="2"/>
      <c r="B9" s="9"/>
      <c r="C9" s="12"/>
      <c r="D9" s="49"/>
      <c r="E9" s="71"/>
      <c r="F9" s="50"/>
      <c r="G9" s="71"/>
      <c r="H9" s="71"/>
      <c r="I9" s="71"/>
      <c r="J9" s="72"/>
    </row>
    <row r="10" spans="1:11" ht="15" thickBot="1" x14ac:dyDescent="0.4">
      <c r="A10" s="3"/>
      <c r="B10" s="29"/>
      <c r="C10" s="30"/>
      <c r="D10" s="52"/>
      <c r="E10" s="73"/>
      <c r="F10" s="74"/>
      <c r="G10" s="73"/>
      <c r="H10" s="73"/>
      <c r="I10" s="73"/>
      <c r="J10" s="75"/>
    </row>
    <row r="11" spans="1:11" x14ac:dyDescent="0.35">
      <c r="A11" s="1"/>
      <c r="B11" s="13"/>
      <c r="C11" s="14"/>
      <c r="D11" s="15"/>
      <c r="E11" s="16"/>
      <c r="F11" s="17"/>
      <c r="G11" s="18"/>
      <c r="H11" s="18"/>
      <c r="I11" s="18"/>
      <c r="J11" s="18"/>
      <c r="K11" s="19"/>
    </row>
    <row r="12" spans="1:11" x14ac:dyDescent="0.35">
      <c r="A12" s="2"/>
      <c r="B12" s="14"/>
      <c r="C12" s="14"/>
      <c r="D12" s="20"/>
      <c r="E12" s="18"/>
      <c r="F12" s="17"/>
      <c r="G12" s="18"/>
      <c r="H12" s="18"/>
      <c r="I12" s="18"/>
      <c r="J12" s="18"/>
      <c r="K12" s="19"/>
    </row>
    <row r="13" spans="1:11" x14ac:dyDescent="0.35">
      <c r="A13" s="31"/>
      <c r="B13" s="14"/>
      <c r="C13" s="14"/>
      <c r="D13" s="21"/>
      <c r="E13" s="22"/>
      <c r="F13" s="17"/>
      <c r="G13" s="17"/>
      <c r="H13" s="17"/>
      <c r="I13" s="17"/>
      <c r="J13" s="17"/>
      <c r="K13" s="19"/>
    </row>
    <row r="14" spans="1:11" x14ac:dyDescent="0.35">
      <c r="A14" s="19"/>
      <c r="B14" s="23"/>
      <c r="C14" s="14"/>
      <c r="D14" s="24"/>
      <c r="E14" s="18"/>
      <c r="F14" s="17"/>
      <c r="G14" s="18"/>
      <c r="H14" s="18"/>
      <c r="I14" s="18"/>
      <c r="J14" s="18"/>
      <c r="K14" s="19"/>
    </row>
    <row r="15" spans="1:11" x14ac:dyDescent="0.35">
      <c r="A15" s="19"/>
      <c r="B15" s="23"/>
      <c r="C15" s="25"/>
      <c r="D15" s="24"/>
      <c r="E15" s="18"/>
      <c r="F15" s="17"/>
      <c r="G15" s="16"/>
      <c r="H15" s="16"/>
      <c r="I15" s="16"/>
      <c r="J15" s="16"/>
      <c r="K15" s="19"/>
    </row>
    <row r="16" spans="1:11" x14ac:dyDescent="0.35">
      <c r="A16" s="19"/>
      <c r="B16" s="23"/>
      <c r="C16" s="26"/>
      <c r="D16" s="24"/>
      <c r="E16" s="18"/>
      <c r="F16" s="17"/>
      <c r="G16" s="18"/>
      <c r="H16" s="18"/>
      <c r="I16" s="18"/>
      <c r="J16" s="18"/>
      <c r="K16" s="19"/>
    </row>
    <row r="17" spans="1:11" x14ac:dyDescent="0.35">
      <c r="A17" s="19"/>
      <c r="B17" s="23"/>
      <c r="C17" s="14"/>
      <c r="D17" s="24"/>
      <c r="E17" s="18"/>
      <c r="F17" s="17"/>
      <c r="G17" s="18"/>
      <c r="H17" s="18"/>
      <c r="I17" s="18"/>
      <c r="J17" s="18"/>
      <c r="K17" s="19"/>
    </row>
    <row r="18" spans="1:11" x14ac:dyDescent="0.35">
      <c r="A18" s="19"/>
      <c r="B18" s="27"/>
      <c r="C18" s="25"/>
      <c r="D18" s="28"/>
      <c r="E18" s="18"/>
      <c r="F18" s="17"/>
      <c r="G18" s="18"/>
      <c r="H18" s="18"/>
      <c r="I18" s="18"/>
      <c r="J18" s="18"/>
      <c r="K18" s="19"/>
    </row>
    <row r="19" spans="1:11" x14ac:dyDescent="0.35">
      <c r="A19" s="19"/>
      <c r="B19" s="14"/>
      <c r="C19" s="14"/>
      <c r="D19" s="21"/>
      <c r="E19" s="22"/>
      <c r="F19" s="17"/>
      <c r="G19" s="17"/>
      <c r="H19" s="17"/>
      <c r="I19" s="17"/>
      <c r="J19" s="17"/>
      <c r="K19" s="19"/>
    </row>
    <row r="20" spans="1:11" x14ac:dyDescent="0.35">
      <c r="A20" s="31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1" spans="1:11" x14ac:dyDescent="0.35">
      <c r="A21" s="31"/>
      <c r="B21" s="19"/>
      <c r="C21" s="19"/>
      <c r="D21" s="19"/>
      <c r="E21" s="19"/>
      <c r="F21" s="19"/>
      <c r="G21" s="19"/>
      <c r="H21" s="19"/>
      <c r="I21" s="19"/>
      <c r="J21" s="19"/>
      <c r="K21" s="19"/>
    </row>
    <row r="22" spans="1:11" x14ac:dyDescent="0.35">
      <c r="A22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Илья</cp:lastModifiedBy>
  <cp:lastPrinted>2021-05-18T10:32:40Z</cp:lastPrinted>
  <dcterms:created xsi:type="dcterms:W3CDTF">2015-06-05T18:19:34Z</dcterms:created>
  <dcterms:modified xsi:type="dcterms:W3CDTF">2025-04-17T04:36:19Z</dcterms:modified>
</cp:coreProperties>
</file>